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in financiera\DIS FINRA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E44" i="3"/>
  <c r="E56" i="3" s="1"/>
  <c r="B44" i="3"/>
  <c r="B59" i="3" s="1"/>
  <c r="C44" i="3"/>
  <c r="C59" i="3" s="1"/>
  <c r="E78" i="3" l="1"/>
  <c r="F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<sst xmlns="http://schemas.openxmlformats.org/spreadsheetml/2006/main" count="121" uniqueCount="120">
  <si>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</si>
  <si>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</si>
  <si>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</si>
  <si>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</si>
  <si>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</si>
  <si>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</si>
  <si>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</si>
  <si>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</si>
  <si>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</si>
  <si>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</si>
  <si>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</si>
  <si>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</si>
  <si>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</si>
  <si>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</si>
  <si>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</si>
  <si>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</si>
  <si>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</si>
  <si>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</si>
  <si>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</si>
  <si>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</si>
  <si>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</si>
  <si>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</si>
  <si>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</si>
  <si>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</si>
  <si>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</si>
  <si>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</si>
  <si>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</si>
  <si>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</si>
  <si>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</si>
  <si>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</si>
  <si>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</si>
  <si>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</si>
  <si>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</si>
  <si>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</si>
  <si>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</si>
  <si>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</si>
  <si>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</si>
  <si>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</si>
  <si>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</si>
  <si>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</si>
  <si>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</si>
  <si>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</si>
  <si>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</si>
  <si>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</si>
  <si>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</si>
  <si>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</si>
  <si>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</si>
  <si>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</si>
  <si>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</si>
  <si>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</si>
  <si>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</si>
  <si>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</si>
  <si>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</si>
  <si>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</si>
  <si>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</si>
  <si>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</si>
  <si>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</si>
  <si>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</si>
  <si>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</si>
  <si>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</si>
  <si>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</si>
  <si>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</si>
  <si>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</si>
  <si>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</si>
  <si>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</si>
  <si>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</si>
  <si>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</si>
  <si>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</si>
  <si>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</si>
  <si>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</si>
  <si>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</si>
  <si>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</si>
  <si>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</si>
  <si>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</si>
  <si>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</si>
  <si>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</si>
  <si>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</si>
  <si>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</si>
  <si>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</si>
  <si>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</si>
  <si>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</si>
  <si>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</si>
  <si>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</si>
  <si>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</si>
  <si>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</si>
  <si>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</si>
  <si>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</si>
  <si>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</si>
  <si>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</si>
  <si>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</si>
  <si>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</si>
  <si>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</si>
  <si>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</si>
  <si>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</si>
  <si>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</si>
  <si>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</si>
  <si>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</si>
  <si>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</si>
  <si>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</si>
  <si>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</si>
  <si>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</si>
  <si>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</si>
  <si>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</si>
  <si>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</si>
  <si>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</si>
  <si>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</si>
  <si>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</si>
  <si>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</si>
  <si>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</si>
  <si>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</si>
  <si>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</si>
  <si>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</si>
  <si>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</si>
  <si>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</si>
  <si>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</si>
  <si>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</si>
  <si>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</si>
  <si>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</si>
  <si>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</si>
  <si>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30 de Septiembre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</si>
</sst>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120" zoomScaleNormal="120" workbookViewId="0">
      <selection sqref="A1:F1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33094593.07</v>
      </c>
      <c r="C6" s="9">
        <f>SUM(C7:C13)</f>
        <v>30852593.050000001</v>
      </c>
      <c r="D6" s="5" t="s">
        <v>6</v>
      </c>
      <c r="E6" s="9">
        <f>SUM(E7:E15)</f>
        <v>569315.99</v>
      </c>
      <c r="F6" s="9">
        <f>SUM(F7:F15)</f>
        <v>4828004.42</v>
      </c>
    </row>
    <row r="7" spans="1:6" x14ac:dyDescent="0.2">
      <c r="A7" s="10" t="s">
        <v>7</v>
      </c>
      <c r="B7" s="9"/>
      <c r="C7" s="9"/>
      <c r="D7" s="11" t="s">
        <v>8</v>
      </c>
      <c r="E7" s="9">
        <v>781.29</v>
      </c>
      <c r="F7" s="9">
        <v>461965.51</v>
      </c>
    </row>
    <row r="8" spans="1:6" x14ac:dyDescent="0.2">
      <c r="A8" s="10" t="s">
        <v>9</v>
      </c>
      <c r="B8" s="9">
        <v>33094593.07</v>
      </c>
      <c r="C8" s="9">
        <v>30852593.050000001</v>
      </c>
      <c r="D8" s="11" t="s">
        <v>10</v>
      </c>
      <c r="E8" s="9">
        <v>0</v>
      </c>
      <c r="F8" s="9">
        <v>315582.44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371399.09</v>
      </c>
      <c r="F13" s="9">
        <v>975498.22</v>
      </c>
    </row>
    <row r="14" spans="1:6" x14ac:dyDescent="0.2">
      <c r="A14" s="3" t="s">
        <v>21</v>
      </c>
      <c r="B14" s="9">
        <f>SUM(B15:B21)</f>
        <v>29148</v>
      </c>
      <c r="C14" s="9">
        <f>SUM(C15:C21)</f>
        <v>17063.95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197135.61</v>
      </c>
      <c r="F15" s="9">
        <v>3074958.25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21148</v>
      </c>
      <c r="C17" s="9">
        <v>17063.95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78663.659999999989</v>
      </c>
      <c r="C22" s="9">
        <f>SUM(C23:C27)</f>
        <v>313006.26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4001.73</v>
      </c>
      <c r="C23" s="9">
        <v>4590.96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74661.929999999993</v>
      </c>
      <c r="C26" s="9">
        <v>308415.3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23417.85</v>
      </c>
      <c r="F39" s="9">
        <f>SUM(F40:F42)</f>
        <v>14871.14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23418.09</v>
      </c>
      <c r="F40" s="9">
        <v>14871.09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-0.24</v>
      </c>
      <c r="F42" s="9">
        <v>0.05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33204231.73</v>
      </c>
      <c r="C44" s="7">
        <f>C6+C14+C22+C28+C34+C35+C38</f>
        <v>31184490.260000002</v>
      </c>
      <c r="D44" s="8" t="s">
        <v>80</v>
      </c>
      <c r="E44" s="7">
        <f>E6+E16+E20+E23+E24+E28+E35+E39</f>
        <v>592733.84</v>
      </c>
      <c r="F44" s="7">
        <f>F6+F16+F20+F23+F24+F28+F35+F39</f>
        <v>4842875.5599999996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77202942.090000004</v>
      </c>
      <c r="C49" s="9">
        <v>76423764.390000001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24966890.75</v>
      </c>
      <c r="C50" s="9">
        <v>21992867.800000001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-8442779.4399999995</v>
      </c>
      <c r="C52" s="9">
        <v>-8442779.4399999995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592733.84</v>
      </c>
      <c r="F56" s="7">
        <f>F54+F44</f>
        <v>4842875.5599999996</v>
      </c>
    </row>
    <row r="57" spans="1:6" x14ac:dyDescent="0.2">
      <c r="A57" s="12" t="s">
        <v>100</v>
      </c>
      <c r="B57" s="7">
        <f>SUM(B47:B55)</f>
        <v>93729904.440000013</v>
      </c>
      <c r="C57" s="7">
        <f>SUM(C47:C55)</f>
        <v>89976703.790000007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126934136.17000002</v>
      </c>
      <c r="C59" s="7">
        <f>C44+C57</f>
        <v>121161194.05000001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92445867.709999993</v>
      </c>
      <c r="F60" s="9">
        <f>SUM(F61:F63)</f>
        <v>88634567.959999993</v>
      </c>
    </row>
    <row r="61" spans="1:6" x14ac:dyDescent="0.2">
      <c r="A61" s="13"/>
      <c r="B61" s="9"/>
      <c r="C61" s="9"/>
      <c r="D61" s="5" t="s">
        <v>104</v>
      </c>
      <c r="E61" s="9">
        <v>92445867.709999993</v>
      </c>
      <c r="F61" s="9">
        <v>88634567.959999993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33895534.619999997</v>
      </c>
      <c r="F65" s="9">
        <f>SUM(F66:F70)</f>
        <v>27683750.530000001</v>
      </c>
    </row>
    <row r="66" spans="1:6" x14ac:dyDescent="0.2">
      <c r="A66" s="13"/>
      <c r="B66" s="9"/>
      <c r="C66" s="9"/>
      <c r="D66" s="5" t="s">
        <v>108</v>
      </c>
      <c r="E66" s="9">
        <v>6219507.0800000001</v>
      </c>
      <c r="F66" s="9">
        <v>2534422.5</v>
      </c>
    </row>
    <row r="67" spans="1:6" x14ac:dyDescent="0.2">
      <c r="A67" s="13"/>
      <c r="B67" s="9"/>
      <c r="C67" s="9"/>
      <c r="D67" s="5" t="s">
        <v>109</v>
      </c>
      <c r="E67" s="9">
        <v>27676027.539999999</v>
      </c>
      <c r="F67" s="9">
        <v>25149328.030000001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126341402.32999998</v>
      </c>
      <c r="F76" s="7">
        <f>F60+F65+F72</f>
        <v>116318318.48999999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126934136.16999999</v>
      </c>
      <c r="F78" s="7">
        <f>F56+F76</f>
        <v>121161194.05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2017-01-11T17:17:46Z</dcterms:created>
  <dcterms:modified xsi:type="dcterms:W3CDTF">2017-10-09T21:39:55Z</dcterms:modified>
</cp:coreProperties>
</file>